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210" windowHeight="12480" activeTab="2"/>
  </bookViews>
  <sheets>
    <sheet name="Таблица" sheetId="1" r:id="rId1"/>
    <sheet name="Диаграмма" sheetId="2" r:id="rId2"/>
    <sheet name="Список" sheetId="3" r:id="rId3"/>
  </sheets>
  <definedNames>
    <definedName name="_xlnm._FilterDatabase" localSheetId="2" hidden="1">'Список'!$A$2:$K$24</definedName>
  </definedNames>
  <calcPr fullCalcOnLoad="1"/>
</workbook>
</file>

<file path=xl/sharedStrings.xml><?xml version="1.0" encoding="utf-8"?>
<sst xmlns="http://schemas.openxmlformats.org/spreadsheetml/2006/main" count="202" uniqueCount="141">
  <si>
    <t>тыс. руб.</t>
  </si>
  <si>
    <t>До 100 пачек</t>
  </si>
  <si>
    <t>Книжный мир</t>
  </si>
  <si>
    <t>До 200 пачек</t>
  </si>
  <si>
    <t>Более 200</t>
  </si>
  <si>
    <t>Дом книги</t>
  </si>
  <si>
    <t>Всего</t>
  </si>
  <si>
    <t>Техническая
книга</t>
  </si>
  <si>
    <t>% от общей
выручки</t>
  </si>
  <si>
    <t>% от
суммы</t>
  </si>
  <si>
    <t>Выручка от продажи книг</t>
  </si>
  <si>
    <t>Фамилия</t>
  </si>
  <si>
    <t>Имя</t>
  </si>
  <si>
    <t>Отчество</t>
  </si>
  <si>
    <t>Группа</t>
  </si>
  <si>
    <t>Год поступления</t>
  </si>
  <si>
    <t>Домашний адресс</t>
  </si>
  <si>
    <t>Домашний телефон</t>
  </si>
  <si>
    <t>Место работы</t>
  </si>
  <si>
    <t>Служебный телефон</t>
  </si>
  <si>
    <t>Задолженность</t>
  </si>
  <si>
    <t>Примечание</t>
  </si>
  <si>
    <t>Иванов</t>
  </si>
  <si>
    <t>Петров</t>
  </si>
  <si>
    <t>Сидоров</t>
  </si>
  <si>
    <t>Кирьянов</t>
  </si>
  <si>
    <t>Баранова</t>
  </si>
  <si>
    <t>Катунян</t>
  </si>
  <si>
    <t>Очаковская</t>
  </si>
  <si>
    <t>Усов</t>
  </si>
  <si>
    <t>Бражников</t>
  </si>
  <si>
    <t>Ершов</t>
  </si>
  <si>
    <t>Кривицкий</t>
  </si>
  <si>
    <t>Офитов</t>
  </si>
  <si>
    <t>Гридин</t>
  </si>
  <si>
    <t>Капилов</t>
  </si>
  <si>
    <t>Зенкин</t>
  </si>
  <si>
    <t>Бранд</t>
  </si>
  <si>
    <t>Сорока</t>
  </si>
  <si>
    <t>Лехтер</t>
  </si>
  <si>
    <t>Луцкий</t>
  </si>
  <si>
    <t>Иван</t>
  </si>
  <si>
    <t>Иванович</t>
  </si>
  <si>
    <t>Александр</t>
  </si>
  <si>
    <t>Василий</t>
  </si>
  <si>
    <t>Васильевич</t>
  </si>
  <si>
    <t>Петрович</t>
  </si>
  <si>
    <t>Елизавета</t>
  </si>
  <si>
    <t>Екатерина</t>
  </si>
  <si>
    <t>Ивановна</t>
  </si>
  <si>
    <t>Александровна</t>
  </si>
  <si>
    <t>Р7894</t>
  </si>
  <si>
    <t>Р3214</t>
  </si>
  <si>
    <t>А5698</t>
  </si>
  <si>
    <t>12-34-56</t>
  </si>
  <si>
    <t>78-96-32</t>
  </si>
  <si>
    <t>68-75-24</t>
  </si>
  <si>
    <t>15-36-78</t>
  </si>
  <si>
    <t>42-56-32</t>
  </si>
  <si>
    <t>12-65-87</t>
  </si>
  <si>
    <t>64-82-35</t>
  </si>
  <si>
    <t>95-96-74</t>
  </si>
  <si>
    <t>25-14-36</t>
  </si>
  <si>
    <t>74-58-69</t>
  </si>
  <si>
    <t>56-14-14</t>
  </si>
  <si>
    <t>56-23-32</t>
  </si>
  <si>
    <t>21-00-12</t>
  </si>
  <si>
    <t>78-54-45</t>
  </si>
  <si>
    <t>36-25-14</t>
  </si>
  <si>
    <t>12-00-45</t>
  </si>
  <si>
    <t>78-88-55</t>
  </si>
  <si>
    <t>86-86-86</t>
  </si>
  <si>
    <t>45-45-45</t>
  </si>
  <si>
    <t>11-22-33</t>
  </si>
  <si>
    <t>44-55-66</t>
  </si>
  <si>
    <t>77-88-99</t>
  </si>
  <si>
    <t>00-11-22</t>
  </si>
  <si>
    <t>33-44-55</t>
  </si>
  <si>
    <t>66-77-88</t>
  </si>
  <si>
    <t>99-00-11</t>
  </si>
  <si>
    <t>22-33-44</t>
  </si>
  <si>
    <t>55-66-77</t>
  </si>
  <si>
    <t>88-99-00</t>
  </si>
  <si>
    <t>111-222</t>
  </si>
  <si>
    <t>333-444</t>
  </si>
  <si>
    <t>555-555</t>
  </si>
  <si>
    <t>666-666</t>
  </si>
  <si>
    <t>777-777</t>
  </si>
  <si>
    <t>888-888</t>
  </si>
  <si>
    <t>999-999</t>
  </si>
  <si>
    <t>100-100</t>
  </si>
  <si>
    <t>123-123</t>
  </si>
  <si>
    <t>ул. 1</t>
  </si>
  <si>
    <t>ул. 2</t>
  </si>
  <si>
    <t>ул. 3</t>
  </si>
  <si>
    <t>ул. 4</t>
  </si>
  <si>
    <t>ул. 5</t>
  </si>
  <si>
    <t>ул. 6</t>
  </si>
  <si>
    <t>ул. 7</t>
  </si>
  <si>
    <t>ул. 8</t>
  </si>
  <si>
    <t>ул. 9</t>
  </si>
  <si>
    <t>ул. 10</t>
  </si>
  <si>
    <t>ул. 11</t>
  </si>
  <si>
    <t>ул. 12</t>
  </si>
  <si>
    <t>ул. 13</t>
  </si>
  <si>
    <t>ул. 14</t>
  </si>
  <si>
    <t>ул. 15</t>
  </si>
  <si>
    <t>ул. 16</t>
  </si>
  <si>
    <t>ул. 17</t>
  </si>
  <si>
    <t>ул. 18</t>
  </si>
  <si>
    <t>ул. 19</t>
  </si>
  <si>
    <t>Работа 1</t>
  </si>
  <si>
    <t>Работа 2</t>
  </si>
  <si>
    <t>Работа 3</t>
  </si>
  <si>
    <t>Работа 4</t>
  </si>
  <si>
    <t>Работа 5</t>
  </si>
  <si>
    <t>Работа 6</t>
  </si>
  <si>
    <t>Работа 7</t>
  </si>
  <si>
    <t>Работа 8</t>
  </si>
  <si>
    <t>Работа 9</t>
  </si>
  <si>
    <t>Работа 10</t>
  </si>
  <si>
    <t>Работа 11</t>
  </si>
  <si>
    <t>Работа 12</t>
  </si>
  <si>
    <t>Работа 13</t>
  </si>
  <si>
    <t>Работа 14</t>
  </si>
  <si>
    <t>Работа 15</t>
  </si>
  <si>
    <t>Работа 16</t>
  </si>
  <si>
    <t>Работа 17</t>
  </si>
  <si>
    <t>Работа 18</t>
  </si>
  <si>
    <t>Работа 19</t>
  </si>
  <si>
    <t>Прокофьев</t>
  </si>
  <si>
    <t>Сергей</t>
  </si>
  <si>
    <t>Юрьевич</t>
  </si>
  <si>
    <t>ул. 20</t>
  </si>
  <si>
    <t>12-98-25</t>
  </si>
  <si>
    <t>Работа 20</t>
  </si>
  <si>
    <t>78-65-32</t>
  </si>
  <si>
    <t>А5698 Количество</t>
  </si>
  <si>
    <t>Р7894 Количество</t>
  </si>
  <si>
    <t>Р3214 Количество</t>
  </si>
  <si>
    <t>Общее количество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</si>
</sst>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b/>
      <sz val="11"/>
      <name val="Arial Cyr"/>
      <family val="0"/>
    </font>
    <font>
      <sz val="8"/>
      <name val="Tahoma"/>
      <family val="2"/>
    </font>
    <font>
      <sz val="1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 style="thick"/>
      <right style="thick"/>
      <top style="thick"/>
      <bottom style="double"/>
    </border>
    <border>
      <left style="thick"/>
      <right style="double"/>
      <top style="thick"/>
      <bottom style="double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Fill="1" applyBorder="1" applyAlignment="1">
      <alignment/>
    </xf>
    <xf numFmtId="10" fontId="0" fillId="0" borderId="1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10" fontId="0" fillId="0" borderId="3" xfId="0" applyNumberFormat="1" applyFill="1" applyBorder="1" applyAlignment="1">
      <alignment/>
    </xf>
    <xf numFmtId="10" fontId="0" fillId="0" borderId="4" xfId="0" applyNumberFormat="1" applyFill="1" applyBorder="1" applyAlignment="1">
      <alignment/>
    </xf>
    <xf numFmtId="0" fontId="0" fillId="0" borderId="5" xfId="0" applyFill="1" applyBorder="1" applyAlignment="1">
      <alignment/>
    </xf>
    <xf numFmtId="10" fontId="0" fillId="0" borderId="5" xfId="0" applyNumberFormat="1" applyFill="1" applyBorder="1" applyAlignment="1">
      <alignment/>
    </xf>
    <xf numFmtId="10" fontId="0" fillId="0" borderId="6" xfId="0" applyNumberFormat="1" applyFill="1" applyBorder="1" applyAlignment="1">
      <alignment/>
    </xf>
    <xf numFmtId="0" fontId="1" fillId="2" borderId="7" xfId="0" applyFont="1" applyFill="1" applyBorder="1" applyAlignment="1">
      <alignment/>
    </xf>
    <xf numFmtId="10" fontId="1" fillId="2" borderId="7" xfId="0" applyNumberFormat="1" applyFont="1" applyFill="1" applyBorder="1" applyAlignment="1">
      <alignment/>
    </xf>
    <xf numFmtId="10" fontId="1" fillId="2" borderId="8" xfId="0" applyNumberFormat="1" applyFont="1" applyFill="1" applyBorder="1" applyAlignment="1">
      <alignment/>
    </xf>
    <xf numFmtId="0" fontId="1" fillId="2" borderId="9" xfId="0" applyFont="1" applyFill="1" applyBorder="1" applyAlignment="1">
      <alignment/>
    </xf>
    <xf numFmtId="10" fontId="1" fillId="2" borderId="9" xfId="0" applyNumberFormat="1" applyFont="1" applyFill="1" applyBorder="1" applyAlignment="1">
      <alignment/>
    </xf>
    <xf numFmtId="10" fontId="1" fillId="2" borderId="10" xfId="0" applyNumberFormat="1" applyFont="1" applyFill="1" applyBorder="1" applyAlignment="1">
      <alignment/>
    </xf>
    <xf numFmtId="0" fontId="0" fillId="2" borderId="7" xfId="0" applyFill="1" applyBorder="1" applyAlignment="1">
      <alignment/>
    </xf>
    <xf numFmtId="10" fontId="0" fillId="2" borderId="7" xfId="0" applyNumberFormat="1" applyFill="1" applyBorder="1" applyAlignment="1">
      <alignment/>
    </xf>
    <xf numFmtId="10" fontId="0" fillId="2" borderId="8" xfId="0" applyNumberFormat="1" applyFill="1" applyBorder="1" applyAlignment="1">
      <alignment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2x+cos(x)-0,5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Диаграмма!$A$1:$A$10</c:f>
              <c:numCache/>
            </c:numRef>
          </c:cat>
          <c:val>
            <c:numRef>
              <c:f>Диаграмма!$B$1:$B$10</c:f>
              <c:numCache/>
            </c:numRef>
          </c:val>
          <c:smooth val="0"/>
        </c:ser>
        <c:ser>
          <c:idx val="1"/>
          <c:order val="1"/>
          <c:tx>
            <c:v>(5-4x)/(2x-1)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Диаграмма!$A$1:$A$10</c:f>
              <c:numCache/>
            </c:numRef>
          </c:cat>
          <c:val>
            <c:numRef>
              <c:f>Диаграмма!$C$1:$C$10</c:f>
              <c:numCache/>
            </c:numRef>
          </c:val>
          <c:smooth val="0"/>
        </c:ser>
        <c:marker val="1"/>
        <c:axId val="61699964"/>
        <c:axId val="18428765"/>
      </c:lineChart>
      <c:catAx>
        <c:axId val="61699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28765"/>
        <c:crosses val="autoZero"/>
        <c:auto val="1"/>
        <c:lblOffset val="100"/>
        <c:noMultiLvlLbl val="0"/>
      </c:catAx>
      <c:valAx>
        <c:axId val="18428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999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57150</xdr:rowOff>
    </xdr:from>
    <xdr:to>
      <xdr:col>16</xdr:col>
      <xdr:colOff>0</xdr:colOff>
      <xdr:row>32</xdr:row>
      <xdr:rowOff>47625</xdr:rowOff>
    </xdr:to>
    <xdr:graphicFrame>
      <xdr:nvGraphicFramePr>
        <xdr:cNvPr id="1" name="Chart 2"/>
        <xdr:cNvGraphicFramePr/>
      </xdr:nvGraphicFramePr>
      <xdr:xfrm>
        <a:off x="2752725" y="381000"/>
        <a:ext cx="82200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M16" sqref="M16"/>
    </sheetView>
  </sheetViews>
  <sheetFormatPr defaultColWidth="9.00390625" defaultRowHeight="12.75"/>
  <cols>
    <col min="1" max="1" width="15.625" style="0" bestFit="1" customWidth="1"/>
    <col min="2" max="2" width="12.25390625" style="0" bestFit="1" customWidth="1"/>
    <col min="3" max="3" width="10.125" style="0" bestFit="1" customWidth="1"/>
    <col min="4" max="4" width="13.125" style="0" bestFit="1" customWidth="1"/>
    <col min="5" max="5" width="10.125" style="0" bestFit="1" customWidth="1"/>
    <col min="6" max="6" width="13.125" style="0" bestFit="1" customWidth="1"/>
    <col min="7" max="7" width="10.125" style="0" bestFit="1" customWidth="1"/>
    <col min="8" max="8" width="13.125" style="0" bestFit="1" customWidth="1"/>
    <col min="9" max="9" width="10.125" style="0" bestFit="1" customWidth="1"/>
    <col min="10" max="10" width="13.125" style="0" bestFit="1" customWidth="1"/>
    <col min="11" max="11" width="8.125" style="0" bestFit="1" customWidth="1"/>
  </cols>
  <sheetData>
    <row r="1" spans="1:11" ht="33.75" customHeight="1" thickBot="1" thickTop="1">
      <c r="A1" s="30" t="s">
        <v>10</v>
      </c>
      <c r="B1" s="31"/>
      <c r="C1" s="32"/>
      <c r="D1" s="32"/>
      <c r="E1" s="32"/>
      <c r="F1" s="32"/>
      <c r="G1" s="32"/>
      <c r="H1" s="32"/>
      <c r="I1" s="32"/>
      <c r="J1" s="32"/>
      <c r="K1" s="33"/>
    </row>
    <row r="2" spans="1:11" ht="16.5" customHeight="1">
      <c r="A2" s="35"/>
      <c r="B2" s="36"/>
      <c r="C2" s="34">
        <v>1992</v>
      </c>
      <c r="D2" s="34"/>
      <c r="E2" s="34">
        <v>1993</v>
      </c>
      <c r="F2" s="34"/>
      <c r="G2" s="34">
        <v>1994</v>
      </c>
      <c r="H2" s="34"/>
      <c r="I2" s="34" t="s">
        <v>6</v>
      </c>
      <c r="J2" s="34"/>
      <c r="K2" s="42"/>
    </row>
    <row r="3" spans="1:11" ht="30.75" thickBot="1">
      <c r="A3" s="37"/>
      <c r="B3" s="38"/>
      <c r="C3" s="19" t="s">
        <v>0</v>
      </c>
      <c r="D3" s="20" t="s">
        <v>8</v>
      </c>
      <c r="E3" s="19" t="s">
        <v>0</v>
      </c>
      <c r="F3" s="20" t="s">
        <v>8</v>
      </c>
      <c r="G3" s="19" t="s">
        <v>0</v>
      </c>
      <c r="H3" s="20" t="s">
        <v>8</v>
      </c>
      <c r="I3" s="21" t="s">
        <v>0</v>
      </c>
      <c r="J3" s="22" t="s">
        <v>8</v>
      </c>
      <c r="K3" s="23" t="s">
        <v>9</v>
      </c>
    </row>
    <row r="4" spans="1:11" ht="14.25" thickBot="1" thickTop="1">
      <c r="A4" s="39" t="s">
        <v>2</v>
      </c>
      <c r="B4" s="1" t="s">
        <v>1</v>
      </c>
      <c r="C4" s="1">
        <v>10400</v>
      </c>
      <c r="D4" s="2">
        <f>C4/$I$7</f>
        <v>0.07780936705072572</v>
      </c>
      <c r="E4" s="1">
        <v>10550</v>
      </c>
      <c r="F4" s="2">
        <f>E4/$I$7</f>
        <v>0.07893161753703426</v>
      </c>
      <c r="G4" s="1">
        <v>11600</v>
      </c>
      <c r="H4" s="3">
        <f>G4/$I$7</f>
        <v>0.08678737094119407</v>
      </c>
      <c r="I4" s="16">
        <f>C4+E4+G4</f>
        <v>32550</v>
      </c>
      <c r="J4" s="17">
        <f>I4/$I$7</f>
        <v>0.24352835552895405</v>
      </c>
      <c r="K4" s="18"/>
    </row>
    <row r="5" spans="1:11" ht="14.25" thickBot="1" thickTop="1">
      <c r="A5" s="39"/>
      <c r="B5" s="1" t="s">
        <v>3</v>
      </c>
      <c r="C5" s="1">
        <v>23650</v>
      </c>
      <c r="D5" s="2">
        <f>C5/$I$7</f>
        <v>0.1769414933413138</v>
      </c>
      <c r="E5" s="1">
        <v>26950</v>
      </c>
      <c r="F5" s="2">
        <f>E5/$I$7</f>
        <v>0.20163100404010176</v>
      </c>
      <c r="G5" s="1">
        <v>32010</v>
      </c>
      <c r="H5" s="3">
        <f>G5/$I$7</f>
        <v>0.23948825377824332</v>
      </c>
      <c r="I5" s="16">
        <f aca="true" t="shared" si="0" ref="I5:I15">C5+E5+G5</f>
        <v>82610</v>
      </c>
      <c r="J5" s="17">
        <f>I5/$I$7</f>
        <v>0.6180607511596589</v>
      </c>
      <c r="K5" s="18"/>
    </row>
    <row r="6" spans="1:11" ht="14.25" thickBot="1" thickTop="1">
      <c r="A6" s="39"/>
      <c r="B6" s="4" t="s">
        <v>4</v>
      </c>
      <c r="C6" s="4">
        <v>1500</v>
      </c>
      <c r="D6" s="5">
        <f>C6/$I$7</f>
        <v>0.011222504863085441</v>
      </c>
      <c r="E6" s="4">
        <v>6000</v>
      </c>
      <c r="F6" s="5">
        <f>E6/$I$7</f>
        <v>0.044890019452341764</v>
      </c>
      <c r="G6" s="4">
        <v>11000</v>
      </c>
      <c r="H6" s="6">
        <f>G6/$I$7</f>
        <v>0.0822983689959599</v>
      </c>
      <c r="I6" s="16">
        <f t="shared" si="0"/>
        <v>18500</v>
      </c>
      <c r="J6" s="17">
        <f>I6/$I$7</f>
        <v>0.1384108933113871</v>
      </c>
      <c r="K6" s="18"/>
    </row>
    <row r="7" spans="1:11" ht="14.25" thickBot="1" thickTop="1">
      <c r="A7" s="40"/>
      <c r="B7" s="10" t="s">
        <v>6</v>
      </c>
      <c r="C7" s="10">
        <f>SUM(C4:C6)</f>
        <v>35550</v>
      </c>
      <c r="D7" s="11">
        <f>C7/$I$7</f>
        <v>0.26597336525512494</v>
      </c>
      <c r="E7" s="10">
        <f>SUM(E4:E6)</f>
        <v>43500</v>
      </c>
      <c r="F7" s="11">
        <f>E7/$I$7</f>
        <v>0.3254526410294778</v>
      </c>
      <c r="G7" s="10">
        <f>SUM(G4:G6)</f>
        <v>54610</v>
      </c>
      <c r="H7" s="11">
        <f>G7/$I$7</f>
        <v>0.40857399371539727</v>
      </c>
      <c r="I7" s="10">
        <f t="shared" si="0"/>
        <v>133660</v>
      </c>
      <c r="J7" s="11"/>
      <c r="K7" s="12">
        <f>I7/$I$16</f>
        <v>0.3081924877216445</v>
      </c>
    </row>
    <row r="8" spans="1:11" ht="14.25" thickBot="1" thickTop="1">
      <c r="A8" s="39" t="s">
        <v>5</v>
      </c>
      <c r="B8" s="7" t="s">
        <v>1</v>
      </c>
      <c r="C8" s="7">
        <v>10300</v>
      </c>
      <c r="D8" s="8">
        <f>C8/$I$11</f>
        <v>0.06265206812652069</v>
      </c>
      <c r="E8" s="7">
        <v>13550</v>
      </c>
      <c r="F8" s="8">
        <f>E8/$I$11</f>
        <v>0.08242092457420924</v>
      </c>
      <c r="G8" s="7">
        <v>14600</v>
      </c>
      <c r="H8" s="9">
        <f>G8/$I$11</f>
        <v>0.08880778588807786</v>
      </c>
      <c r="I8" s="16">
        <f t="shared" si="0"/>
        <v>38450</v>
      </c>
      <c r="J8" s="17">
        <f>I8/$I$11</f>
        <v>0.2338807785888078</v>
      </c>
      <c r="K8" s="18"/>
    </row>
    <row r="9" spans="1:11" ht="14.25" thickBot="1" thickTop="1">
      <c r="A9" s="39"/>
      <c r="B9" s="1" t="s">
        <v>3</v>
      </c>
      <c r="C9" s="1">
        <v>22990</v>
      </c>
      <c r="D9" s="2">
        <f>C9/$I$11</f>
        <v>0.1398418491484185</v>
      </c>
      <c r="E9" s="1">
        <v>33110</v>
      </c>
      <c r="F9" s="2">
        <f>E9/$I$11</f>
        <v>0.20139902676399027</v>
      </c>
      <c r="G9" s="1">
        <v>36850</v>
      </c>
      <c r="H9" s="3">
        <f>G9/$I$11</f>
        <v>0.22414841849148417</v>
      </c>
      <c r="I9" s="16">
        <f t="shared" si="0"/>
        <v>92950</v>
      </c>
      <c r="J9" s="17">
        <f>I9/$I$11</f>
        <v>0.565389294403893</v>
      </c>
      <c r="K9" s="18"/>
    </row>
    <row r="10" spans="1:11" ht="14.25" thickBot="1" thickTop="1">
      <c r="A10" s="39"/>
      <c r="B10" s="4" t="s">
        <v>4</v>
      </c>
      <c r="C10" s="4">
        <v>1500</v>
      </c>
      <c r="D10" s="5">
        <f>C10/$I$11</f>
        <v>0.009124087591240875</v>
      </c>
      <c r="E10" s="4">
        <v>14500</v>
      </c>
      <c r="F10" s="5">
        <f>E10/$I$11</f>
        <v>0.08819951338199514</v>
      </c>
      <c r="G10" s="4">
        <v>17000</v>
      </c>
      <c r="H10" s="6">
        <f>G10/$I$11</f>
        <v>0.10340632603406326</v>
      </c>
      <c r="I10" s="16">
        <f t="shared" si="0"/>
        <v>33000</v>
      </c>
      <c r="J10" s="17">
        <f>I10/$I$11</f>
        <v>0.20072992700729927</v>
      </c>
      <c r="K10" s="18"/>
    </row>
    <row r="11" spans="1:11" ht="14.25" thickBot="1" thickTop="1">
      <c r="A11" s="40"/>
      <c r="B11" s="10" t="s">
        <v>6</v>
      </c>
      <c r="C11" s="10">
        <f>SUM(C8:C10)</f>
        <v>34790</v>
      </c>
      <c r="D11" s="11">
        <f>C11/$I$11</f>
        <v>0.21161800486618004</v>
      </c>
      <c r="E11" s="10">
        <f>SUM(E8:E10)</f>
        <v>61160</v>
      </c>
      <c r="F11" s="11">
        <f>E11/$I$11</f>
        <v>0.37201946472019465</v>
      </c>
      <c r="G11" s="10">
        <f>SUM(G8:G10)</f>
        <v>68450</v>
      </c>
      <c r="H11" s="11">
        <f>G11/$I$11</f>
        <v>0.4163625304136253</v>
      </c>
      <c r="I11" s="10">
        <f t="shared" si="0"/>
        <v>164400</v>
      </c>
      <c r="J11" s="11"/>
      <c r="K11" s="12">
        <f>I11/$I$16</f>
        <v>0.3790726094675921</v>
      </c>
    </row>
    <row r="12" spans="1:11" ht="14.25" thickBot="1" thickTop="1">
      <c r="A12" s="41" t="s">
        <v>7</v>
      </c>
      <c r="B12" s="7" t="s">
        <v>1</v>
      </c>
      <c r="C12" s="7">
        <v>9100</v>
      </c>
      <c r="D12" s="8">
        <f>C12/$I$15</f>
        <v>0.067094300670943</v>
      </c>
      <c r="E12" s="7">
        <v>11300</v>
      </c>
      <c r="F12" s="8">
        <f>E12/$I$15</f>
        <v>0.083314900833149</v>
      </c>
      <c r="G12" s="7">
        <v>12400</v>
      </c>
      <c r="H12" s="9">
        <f>G12/$I$15</f>
        <v>0.091425200914252</v>
      </c>
      <c r="I12" s="16">
        <f t="shared" si="0"/>
        <v>32800</v>
      </c>
      <c r="J12" s="17">
        <f>I12/$I$15</f>
        <v>0.24183440241834403</v>
      </c>
      <c r="K12" s="18"/>
    </row>
    <row r="13" spans="1:11" ht="14.25" thickBot="1" thickTop="1">
      <c r="A13" s="39"/>
      <c r="B13" s="1" t="s">
        <v>3</v>
      </c>
      <c r="C13" s="1">
        <v>23320</v>
      </c>
      <c r="D13" s="2">
        <f>C13/$I$15</f>
        <v>0.17193836171938362</v>
      </c>
      <c r="E13" s="1">
        <v>26950</v>
      </c>
      <c r="F13" s="2">
        <f>E13/$I$15</f>
        <v>0.19870235198702352</v>
      </c>
      <c r="G13" s="1">
        <v>27060</v>
      </c>
      <c r="H13" s="3">
        <f>G13/$I$15</f>
        <v>0.19951338199513383</v>
      </c>
      <c r="I13" s="16">
        <f t="shared" si="0"/>
        <v>77330</v>
      </c>
      <c r="J13" s="17">
        <f>I13/$I$15</f>
        <v>0.570154095701541</v>
      </c>
      <c r="K13" s="18"/>
    </row>
    <row r="14" spans="1:11" ht="14.25" thickBot="1" thickTop="1">
      <c r="A14" s="39"/>
      <c r="B14" s="4" t="s">
        <v>4</v>
      </c>
      <c r="C14" s="4">
        <v>2500</v>
      </c>
      <c r="D14" s="5">
        <f>C14/$I$15</f>
        <v>0.018432500184325</v>
      </c>
      <c r="E14" s="4">
        <v>10000</v>
      </c>
      <c r="F14" s="5">
        <f>E14/$I$15</f>
        <v>0.0737300007373</v>
      </c>
      <c r="G14" s="4">
        <v>13000</v>
      </c>
      <c r="H14" s="6">
        <f>G14/$I$15</f>
        <v>0.09584900095849001</v>
      </c>
      <c r="I14" s="16">
        <f t="shared" si="0"/>
        <v>25500</v>
      </c>
      <c r="J14" s="17">
        <f>I14/$I$15</f>
        <v>0.188011501880115</v>
      </c>
      <c r="K14" s="18"/>
    </row>
    <row r="15" spans="1:11" ht="14.25" thickBot="1" thickTop="1">
      <c r="A15" s="40"/>
      <c r="B15" s="10" t="s">
        <v>6</v>
      </c>
      <c r="C15" s="10">
        <f>SUM(C12:C14)</f>
        <v>34920</v>
      </c>
      <c r="D15" s="11">
        <f>C15/$I$15</f>
        <v>0.25746516257465163</v>
      </c>
      <c r="E15" s="10">
        <f>SUM(E12:E14)</f>
        <v>48250</v>
      </c>
      <c r="F15" s="11">
        <f>E15/$I$15</f>
        <v>0.35574725355747255</v>
      </c>
      <c r="G15" s="10">
        <f>SUM(G12:G14)</f>
        <v>52460</v>
      </c>
      <c r="H15" s="11">
        <f>G15/$I$15</f>
        <v>0.3867875838678758</v>
      </c>
      <c r="I15" s="10">
        <f t="shared" si="0"/>
        <v>135630</v>
      </c>
      <c r="J15" s="11"/>
      <c r="K15" s="12">
        <f>I15/$I$16</f>
        <v>0.31273490281076344</v>
      </c>
    </row>
    <row r="16" spans="1:11" ht="16.5" thickBot="1" thickTop="1">
      <c r="A16" s="24" t="s">
        <v>6</v>
      </c>
      <c r="B16" s="13"/>
      <c r="C16" s="13">
        <f>C15+C11+C7</f>
        <v>105260</v>
      </c>
      <c r="D16" s="14">
        <f>C16/$I$16</f>
        <v>0.24270792501556412</v>
      </c>
      <c r="E16" s="13">
        <f>E15+E11+E7</f>
        <v>152910</v>
      </c>
      <c r="F16" s="14">
        <f>E16/$I$16</f>
        <v>0.3525790311051673</v>
      </c>
      <c r="G16" s="13">
        <f>G15+G11+G7</f>
        <v>175520</v>
      </c>
      <c r="H16" s="14">
        <f>G16/$I$16</f>
        <v>0.4047130438792686</v>
      </c>
      <c r="I16" s="13">
        <f>C16+E16+G16</f>
        <v>433690</v>
      </c>
      <c r="J16" s="14"/>
      <c r="K16" s="15"/>
    </row>
    <row r="17" ht="13.5" thickTop="1"/>
  </sheetData>
  <mergeCells count="9">
    <mergeCell ref="A4:A7"/>
    <mergeCell ref="A8:A11"/>
    <mergeCell ref="A12:A15"/>
    <mergeCell ref="C2:D2"/>
    <mergeCell ref="A1:K1"/>
    <mergeCell ref="G2:H2"/>
    <mergeCell ref="E2:F2"/>
    <mergeCell ref="A2:B3"/>
    <mergeCell ref="I2:K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B1" sqref="B1:C10"/>
    </sheetView>
  </sheetViews>
  <sheetFormatPr defaultColWidth="9.00390625" defaultRowHeight="12.75"/>
  <sheetData>
    <row r="1" spans="1:3" ht="12.75">
      <c r="A1">
        <v>-1.57</v>
      </c>
      <c r="B1">
        <f>2*A1+COS(A1)-0.5</f>
        <v>-3.6392036732892667</v>
      </c>
      <c r="C1">
        <f>(5-4*A1)/(2*A1-1)</f>
        <v>-2.7246376811594204</v>
      </c>
    </row>
    <row r="2" spans="1:3" ht="12.75">
      <c r="A2">
        <v>0</v>
      </c>
      <c r="B2">
        <f aca="true" t="shared" si="0" ref="B2:B10">2*A2+COS(A2)-0.5</f>
        <v>0.5</v>
      </c>
      <c r="C2">
        <f aca="true" t="shared" si="1" ref="C2:C10">(5-4*A2)/(2*A2-1)</f>
        <v>-5</v>
      </c>
    </row>
    <row r="3" spans="1:3" ht="12.75">
      <c r="A3">
        <v>1.57</v>
      </c>
      <c r="B3">
        <f t="shared" si="0"/>
        <v>2.6407963267107335</v>
      </c>
      <c r="C3">
        <f t="shared" si="1"/>
        <v>-0.5981308411214954</v>
      </c>
    </row>
    <row r="4" spans="1:3" ht="12.75">
      <c r="A4">
        <v>3.14</v>
      </c>
      <c r="B4">
        <f t="shared" si="0"/>
        <v>4.780001268272461</v>
      </c>
      <c r="C4">
        <f t="shared" si="1"/>
        <v>-1.4318181818181819</v>
      </c>
    </row>
    <row r="5" spans="1:3" ht="12.75">
      <c r="A5">
        <v>4.71</v>
      </c>
      <c r="B5">
        <f t="shared" si="0"/>
        <v>8.91761102188772</v>
      </c>
      <c r="C5">
        <f t="shared" si="1"/>
        <v>-1.6437054631828978</v>
      </c>
    </row>
    <row r="6" spans="1:3" ht="12.75">
      <c r="A6">
        <v>6.28</v>
      </c>
      <c r="B6">
        <f t="shared" si="0"/>
        <v>13.059994926913376</v>
      </c>
      <c r="C6">
        <f t="shared" si="1"/>
        <v>-1.740484429065744</v>
      </c>
    </row>
    <row r="7" spans="1:3" ht="12.75">
      <c r="A7">
        <v>7.85</v>
      </c>
      <c r="B7">
        <f t="shared" si="0"/>
        <v>15.203981623454078</v>
      </c>
      <c r="C7">
        <f t="shared" si="1"/>
        <v>-1.7959183673469388</v>
      </c>
    </row>
    <row r="8" spans="1:3" ht="12.75">
      <c r="A8">
        <v>9.42</v>
      </c>
      <c r="B8">
        <f t="shared" si="0"/>
        <v>17.34001141443284</v>
      </c>
      <c r="C8">
        <f t="shared" si="1"/>
        <v>-1.8318385650224216</v>
      </c>
    </row>
    <row r="9" spans="1:3" ht="12.75">
      <c r="A9">
        <v>10.99</v>
      </c>
      <c r="B9">
        <f t="shared" si="0"/>
        <v>21.47442574130369</v>
      </c>
      <c r="C9">
        <f t="shared" si="1"/>
        <v>-1.8570066730219257</v>
      </c>
    </row>
    <row r="10" spans="1:3" ht="12.75">
      <c r="A10">
        <v>12.56</v>
      </c>
      <c r="B10">
        <f t="shared" si="0"/>
        <v>25.619979707704974</v>
      </c>
      <c r="C10">
        <f t="shared" si="1"/>
        <v>-1.8756218905472637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">
      <selection activeCell="D30" sqref="D30"/>
    </sheetView>
  </sheetViews>
  <sheetFormatPr defaultColWidth="9.00390625" defaultRowHeight="12.75" outlineLevelRow="2"/>
  <cols>
    <col min="1" max="1" width="11.125" style="0" bestFit="1" customWidth="1"/>
    <col min="2" max="2" width="10.25390625" style="0" bestFit="1" customWidth="1"/>
    <col min="3" max="3" width="19.00390625" style="0" bestFit="1" customWidth="1"/>
    <col min="4" max="4" width="9.25390625" style="0" bestFit="1" customWidth="1"/>
    <col min="5" max="5" width="17.875" style="0" bestFit="1" customWidth="1"/>
    <col min="6" max="6" width="19.25390625" style="0" bestFit="1" customWidth="1"/>
    <col min="7" max="7" width="20.25390625" style="0" bestFit="1" customWidth="1"/>
    <col min="8" max="8" width="15.125" style="0" bestFit="1" customWidth="1"/>
    <col min="9" max="9" width="21.00390625" style="0" bestFit="1" customWidth="1"/>
    <col min="10" max="10" width="16.75390625" style="0" bestFit="1" customWidth="1"/>
    <col min="11" max="11" width="13.875" style="0" bestFit="1" customWidth="1"/>
  </cols>
  <sheetData>
    <row r="2" spans="1:11" ht="12.75">
      <c r="A2" t="s">
        <v>11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 t="s">
        <v>21</v>
      </c>
    </row>
    <row r="3" spans="1:11" ht="12.75" outlineLevel="2">
      <c r="A3" s="25" t="s">
        <v>26</v>
      </c>
      <c r="B3" s="25" t="s">
        <v>47</v>
      </c>
      <c r="C3" s="25" t="s">
        <v>49</v>
      </c>
      <c r="D3" s="25" t="s">
        <v>53</v>
      </c>
      <c r="E3" s="26">
        <v>2005</v>
      </c>
      <c r="F3" s="25" t="s">
        <v>96</v>
      </c>
      <c r="G3" s="25" t="s">
        <v>58</v>
      </c>
      <c r="H3" s="25" t="s">
        <v>115</v>
      </c>
      <c r="I3" s="25" t="s">
        <v>77</v>
      </c>
      <c r="J3" s="25"/>
      <c r="K3" s="25"/>
    </row>
    <row r="4" spans="1:11" ht="12.75" outlineLevel="2">
      <c r="A4" s="25" t="s">
        <v>31</v>
      </c>
      <c r="B4" s="25" t="s">
        <v>44</v>
      </c>
      <c r="C4" s="25" t="s">
        <v>45</v>
      </c>
      <c r="D4" s="25" t="s">
        <v>53</v>
      </c>
      <c r="E4" s="26">
        <v>2005</v>
      </c>
      <c r="F4" s="25" t="s">
        <v>101</v>
      </c>
      <c r="G4" s="25" t="s">
        <v>63</v>
      </c>
      <c r="H4" s="25" t="s">
        <v>120</v>
      </c>
      <c r="I4" s="25" t="s">
        <v>82</v>
      </c>
      <c r="J4" s="25"/>
      <c r="K4" s="25"/>
    </row>
    <row r="5" spans="1:11" ht="12.75" outlineLevel="2">
      <c r="A5" s="25" t="s">
        <v>36</v>
      </c>
      <c r="B5" s="25" t="s">
        <v>44</v>
      </c>
      <c r="C5" s="25" t="s">
        <v>46</v>
      </c>
      <c r="D5" s="25" t="s">
        <v>53</v>
      </c>
      <c r="E5" s="26">
        <v>2005</v>
      </c>
      <c r="F5" s="25" t="s">
        <v>106</v>
      </c>
      <c r="G5" s="25" t="s">
        <v>68</v>
      </c>
      <c r="H5" s="25" t="s">
        <v>125</v>
      </c>
      <c r="I5" s="25" t="s">
        <v>87</v>
      </c>
      <c r="J5" s="25"/>
      <c r="K5" s="25"/>
    </row>
    <row r="6" spans="1:11" ht="12.75" outlineLevel="2">
      <c r="A6" s="25" t="s">
        <v>35</v>
      </c>
      <c r="B6" s="25" t="s">
        <v>44</v>
      </c>
      <c r="C6" s="25" t="s">
        <v>45</v>
      </c>
      <c r="D6" s="25" t="s">
        <v>53</v>
      </c>
      <c r="E6" s="26">
        <v>2005</v>
      </c>
      <c r="F6" s="25" t="s">
        <v>105</v>
      </c>
      <c r="G6" s="25" t="s">
        <v>67</v>
      </c>
      <c r="H6" s="25" t="s">
        <v>124</v>
      </c>
      <c r="I6" s="25" t="s">
        <v>86</v>
      </c>
      <c r="J6" s="25"/>
      <c r="K6" s="25"/>
    </row>
    <row r="7" spans="1:11" ht="12.75" outlineLevel="2">
      <c r="A7" s="25" t="s">
        <v>27</v>
      </c>
      <c r="B7" s="25" t="s">
        <v>43</v>
      </c>
      <c r="C7" s="25" t="s">
        <v>42</v>
      </c>
      <c r="D7" s="25" t="s">
        <v>53</v>
      </c>
      <c r="E7" s="26">
        <v>2005</v>
      </c>
      <c r="F7" s="25" t="s">
        <v>97</v>
      </c>
      <c r="G7" s="25" t="s">
        <v>59</v>
      </c>
      <c r="H7" s="25" t="s">
        <v>116</v>
      </c>
      <c r="I7" s="25" t="s">
        <v>78</v>
      </c>
      <c r="J7" s="25"/>
      <c r="K7" s="25"/>
    </row>
    <row r="8" spans="1:11" ht="12.75" outlineLevel="2">
      <c r="A8" s="25" t="s">
        <v>39</v>
      </c>
      <c r="B8" s="25" t="s">
        <v>44</v>
      </c>
      <c r="C8" s="25" t="s">
        <v>46</v>
      </c>
      <c r="D8" s="25" t="s">
        <v>53</v>
      </c>
      <c r="E8" s="26">
        <v>2005</v>
      </c>
      <c r="F8" s="25" t="s">
        <v>109</v>
      </c>
      <c r="G8" s="25" t="s">
        <v>71</v>
      </c>
      <c r="H8" s="25" t="s">
        <v>128</v>
      </c>
      <c r="I8" s="25" t="s">
        <v>90</v>
      </c>
      <c r="J8" s="25"/>
      <c r="K8" s="25"/>
    </row>
    <row r="9" spans="1:11" ht="12.75" outlineLevel="2">
      <c r="A9" s="25" t="s">
        <v>33</v>
      </c>
      <c r="B9" s="25" t="s">
        <v>44</v>
      </c>
      <c r="C9" s="25" t="s">
        <v>45</v>
      </c>
      <c r="D9" s="25" t="s">
        <v>53</v>
      </c>
      <c r="E9" s="26">
        <v>2005</v>
      </c>
      <c r="F9" s="25" t="s">
        <v>103</v>
      </c>
      <c r="G9" s="25" t="s">
        <v>65</v>
      </c>
      <c r="H9" s="25" t="s">
        <v>122</v>
      </c>
      <c r="I9" s="25" t="s">
        <v>84</v>
      </c>
      <c r="J9" s="25"/>
      <c r="K9" s="25"/>
    </row>
    <row r="10" spans="1:11" ht="12.75" outlineLevel="2">
      <c r="A10" s="25" t="s">
        <v>29</v>
      </c>
      <c r="B10" s="25" t="s">
        <v>41</v>
      </c>
      <c r="C10" s="25" t="s">
        <v>45</v>
      </c>
      <c r="D10" s="25" t="s">
        <v>53</v>
      </c>
      <c r="E10" s="26">
        <v>2005</v>
      </c>
      <c r="F10" s="25" t="s">
        <v>99</v>
      </c>
      <c r="G10" s="25" t="s">
        <v>61</v>
      </c>
      <c r="H10" s="25" t="s">
        <v>118</v>
      </c>
      <c r="I10" s="25" t="s">
        <v>80</v>
      </c>
      <c r="J10" s="25"/>
      <c r="K10" s="25"/>
    </row>
    <row r="11" spans="1:11" ht="12.75" outlineLevel="1">
      <c r="A11" s="25"/>
      <c r="B11" s="25"/>
      <c r="C11" s="28" t="s">
        <v>137</v>
      </c>
      <c r="D11" s="27">
        <f>SUBTOTAL(3,D3:D10)</f>
        <v>8</v>
      </c>
      <c r="E11" s="26"/>
      <c r="F11" s="25"/>
      <c r="G11" s="25"/>
      <c r="H11" s="25"/>
      <c r="I11" s="25"/>
      <c r="J11" s="25"/>
      <c r="K11" s="25"/>
    </row>
    <row r="12" spans="1:11" ht="12.75" outlineLevel="2">
      <c r="A12" s="25" t="s">
        <v>32</v>
      </c>
      <c r="B12" s="25" t="s">
        <v>41</v>
      </c>
      <c r="C12" s="25" t="s">
        <v>45</v>
      </c>
      <c r="D12" s="25" t="s">
        <v>52</v>
      </c>
      <c r="E12" s="26">
        <v>2003</v>
      </c>
      <c r="F12" s="25" t="s">
        <v>102</v>
      </c>
      <c r="G12" s="25" t="s">
        <v>64</v>
      </c>
      <c r="H12" s="25" t="s">
        <v>121</v>
      </c>
      <c r="I12" s="25" t="s">
        <v>83</v>
      </c>
      <c r="J12" s="25"/>
      <c r="K12" s="25"/>
    </row>
    <row r="13" spans="1:11" ht="12.75" outlineLevel="2">
      <c r="A13" s="25" t="s">
        <v>28</v>
      </c>
      <c r="B13" s="25" t="s">
        <v>48</v>
      </c>
      <c r="C13" s="25" t="s">
        <v>50</v>
      </c>
      <c r="D13" s="25" t="s">
        <v>52</v>
      </c>
      <c r="E13" s="26">
        <v>2003</v>
      </c>
      <c r="F13" s="25" t="s">
        <v>98</v>
      </c>
      <c r="G13" s="25" t="s">
        <v>60</v>
      </c>
      <c r="H13" s="25" t="s">
        <v>117</v>
      </c>
      <c r="I13" s="25" t="s">
        <v>79</v>
      </c>
      <c r="J13" s="25"/>
      <c r="K13" s="25"/>
    </row>
    <row r="14" spans="1:11" ht="12.75" outlineLevel="2">
      <c r="A14" s="25" t="s">
        <v>23</v>
      </c>
      <c r="B14" s="25" t="s">
        <v>44</v>
      </c>
      <c r="C14" s="25" t="s">
        <v>45</v>
      </c>
      <c r="D14" s="25" t="s">
        <v>52</v>
      </c>
      <c r="E14" s="26">
        <v>2003</v>
      </c>
      <c r="F14" s="25" t="s">
        <v>93</v>
      </c>
      <c r="G14" s="25" t="s">
        <v>55</v>
      </c>
      <c r="H14" s="25" t="s">
        <v>112</v>
      </c>
      <c r="I14" s="25" t="s">
        <v>74</v>
      </c>
      <c r="J14" s="25"/>
      <c r="K14" s="25"/>
    </row>
    <row r="15" spans="1:11" ht="12.75" outlineLevel="2">
      <c r="A15" s="25" t="s">
        <v>24</v>
      </c>
      <c r="B15" s="25" t="s">
        <v>43</v>
      </c>
      <c r="C15" s="25" t="s">
        <v>42</v>
      </c>
      <c r="D15" s="25" t="s">
        <v>52</v>
      </c>
      <c r="E15" s="26">
        <v>2003</v>
      </c>
      <c r="F15" s="25" t="s">
        <v>94</v>
      </c>
      <c r="G15" s="25" t="s">
        <v>56</v>
      </c>
      <c r="H15" s="25" t="s">
        <v>113</v>
      </c>
      <c r="I15" s="25" t="s">
        <v>75</v>
      </c>
      <c r="J15" s="25"/>
      <c r="K15" s="25"/>
    </row>
    <row r="16" spans="1:11" ht="12.75" outlineLevel="2">
      <c r="A16" s="25" t="s">
        <v>38</v>
      </c>
      <c r="B16" s="25" t="s">
        <v>41</v>
      </c>
      <c r="C16" s="25" t="s">
        <v>46</v>
      </c>
      <c r="D16" s="25" t="s">
        <v>52</v>
      </c>
      <c r="E16" s="26">
        <v>2003</v>
      </c>
      <c r="F16" s="25" t="s">
        <v>108</v>
      </c>
      <c r="G16" s="25" t="s">
        <v>70</v>
      </c>
      <c r="H16" s="25" t="s">
        <v>127</v>
      </c>
      <c r="I16" s="25" t="s">
        <v>89</v>
      </c>
      <c r="J16" s="25"/>
      <c r="K16" s="25"/>
    </row>
    <row r="17" spans="1:11" ht="12.75" outlineLevel="1">
      <c r="A17" s="25"/>
      <c r="B17" s="25"/>
      <c r="C17" s="29" t="s">
        <v>139</v>
      </c>
      <c r="D17" s="27">
        <f>SUBTOTAL(3,D12:D16)</f>
        <v>5</v>
      </c>
      <c r="E17" s="26"/>
      <c r="F17" s="25"/>
      <c r="G17" s="25"/>
      <c r="H17" s="25"/>
      <c r="I17" s="25"/>
      <c r="J17" s="25"/>
      <c r="K17" s="25"/>
    </row>
    <row r="18" spans="1:11" ht="12.75" outlineLevel="2">
      <c r="A18" s="25" t="s">
        <v>30</v>
      </c>
      <c r="B18" s="25" t="s">
        <v>43</v>
      </c>
      <c r="C18" s="25" t="s">
        <v>42</v>
      </c>
      <c r="D18" s="25" t="s">
        <v>51</v>
      </c>
      <c r="E18" s="26">
        <v>2007</v>
      </c>
      <c r="F18" s="25" t="s">
        <v>100</v>
      </c>
      <c r="G18" s="25" t="s">
        <v>62</v>
      </c>
      <c r="H18" s="25" t="s">
        <v>119</v>
      </c>
      <c r="I18" s="25" t="s">
        <v>81</v>
      </c>
      <c r="J18" s="25"/>
      <c r="K18" s="25"/>
    </row>
    <row r="19" spans="1:11" ht="12.75" outlineLevel="2">
      <c r="A19" s="25" t="s">
        <v>37</v>
      </c>
      <c r="B19" s="25" t="s">
        <v>43</v>
      </c>
      <c r="C19" s="25" t="s">
        <v>46</v>
      </c>
      <c r="D19" s="25" t="s">
        <v>51</v>
      </c>
      <c r="E19" s="26">
        <v>2007</v>
      </c>
      <c r="F19" s="25" t="s">
        <v>107</v>
      </c>
      <c r="G19" s="25" t="s">
        <v>69</v>
      </c>
      <c r="H19" s="25" t="s">
        <v>126</v>
      </c>
      <c r="I19" s="25" t="s">
        <v>88</v>
      </c>
      <c r="J19" s="25"/>
      <c r="K19" s="25"/>
    </row>
    <row r="20" spans="1:11" ht="12.75" outlineLevel="2">
      <c r="A20" s="25" t="s">
        <v>34</v>
      </c>
      <c r="B20" s="25" t="s">
        <v>43</v>
      </c>
      <c r="C20" s="25" t="s">
        <v>42</v>
      </c>
      <c r="D20" s="25" t="s">
        <v>51</v>
      </c>
      <c r="E20" s="26">
        <v>2007</v>
      </c>
      <c r="F20" s="25" t="s">
        <v>104</v>
      </c>
      <c r="G20" s="25" t="s">
        <v>66</v>
      </c>
      <c r="H20" s="25" t="s">
        <v>123</v>
      </c>
      <c r="I20" s="25" t="s">
        <v>85</v>
      </c>
      <c r="J20" s="25"/>
      <c r="K20" s="25"/>
    </row>
    <row r="21" spans="1:11" ht="12.75" outlineLevel="2">
      <c r="A21" s="25" t="s">
        <v>22</v>
      </c>
      <c r="B21" s="25" t="s">
        <v>41</v>
      </c>
      <c r="C21" s="25" t="s">
        <v>42</v>
      </c>
      <c r="D21" s="25" t="s">
        <v>51</v>
      </c>
      <c r="E21" s="26">
        <v>2007</v>
      </c>
      <c r="F21" s="25" t="s">
        <v>92</v>
      </c>
      <c r="G21" s="25" t="s">
        <v>54</v>
      </c>
      <c r="H21" s="25" t="s">
        <v>111</v>
      </c>
      <c r="I21" s="25" t="s">
        <v>73</v>
      </c>
      <c r="J21" s="25"/>
      <c r="K21" s="25"/>
    </row>
    <row r="22" spans="1:11" ht="12.75" outlineLevel="2">
      <c r="A22" s="25" t="s">
        <v>25</v>
      </c>
      <c r="B22" s="25" t="s">
        <v>41</v>
      </c>
      <c r="C22" s="25" t="s">
        <v>45</v>
      </c>
      <c r="D22" s="25" t="s">
        <v>51</v>
      </c>
      <c r="E22" s="26">
        <v>2007</v>
      </c>
      <c r="F22" s="25" t="s">
        <v>95</v>
      </c>
      <c r="G22" s="25" t="s">
        <v>57</v>
      </c>
      <c r="H22" s="25" t="s">
        <v>114</v>
      </c>
      <c r="I22" s="25" t="s">
        <v>76</v>
      </c>
      <c r="J22" s="25"/>
      <c r="K22" s="25"/>
    </row>
    <row r="23" spans="1:11" ht="12.75" outlineLevel="2">
      <c r="A23" s="25" t="s">
        <v>40</v>
      </c>
      <c r="B23" s="25" t="s">
        <v>43</v>
      </c>
      <c r="C23" s="25" t="s">
        <v>42</v>
      </c>
      <c r="D23" s="25" t="s">
        <v>51</v>
      </c>
      <c r="E23" s="26">
        <v>2007</v>
      </c>
      <c r="F23" s="25" t="s">
        <v>110</v>
      </c>
      <c r="G23" s="25" t="s">
        <v>72</v>
      </c>
      <c r="H23" s="25" t="s">
        <v>129</v>
      </c>
      <c r="I23" s="25" t="s">
        <v>91</v>
      </c>
      <c r="J23" s="25"/>
      <c r="K23" s="25"/>
    </row>
    <row r="24" spans="1:11" ht="12.75" outlineLevel="2">
      <c r="A24" s="25" t="s">
        <v>130</v>
      </c>
      <c r="B24" s="25" t="s">
        <v>131</v>
      </c>
      <c r="C24" s="25" t="s">
        <v>132</v>
      </c>
      <c r="D24" s="25" t="s">
        <v>51</v>
      </c>
      <c r="E24" s="26">
        <v>2007</v>
      </c>
      <c r="F24" s="25" t="s">
        <v>133</v>
      </c>
      <c r="G24" s="25" t="s">
        <v>134</v>
      </c>
      <c r="H24" s="25" t="s">
        <v>135</v>
      </c>
      <c r="I24" s="25" t="s">
        <v>136</v>
      </c>
      <c r="J24" s="25"/>
      <c r="K24" s="25"/>
    </row>
    <row r="25" spans="1:11" ht="12.75" outlineLevel="1">
      <c r="A25" s="25"/>
      <c r="B25" s="25"/>
      <c r="C25" s="29" t="s">
        <v>138</v>
      </c>
      <c r="D25" s="27">
        <f>SUBTOTAL(3,D18:D24)</f>
        <v>7</v>
      </c>
      <c r="E25" s="26"/>
      <c r="F25" s="25"/>
      <c r="G25" s="25"/>
      <c r="H25" s="25"/>
      <c r="I25" s="25"/>
      <c r="J25" s="25"/>
      <c r="K25" s="25"/>
    </row>
    <row r="26" spans="1:11" ht="12.75">
      <c r="A26" s="25"/>
      <c r="B26" s="25"/>
      <c r="C26" s="29" t="s">
        <v>140</v>
      </c>
      <c r="D26" s="27">
        <f>SUBTOTAL(3,D3:D24)</f>
        <v>20</v>
      </c>
      <c r="E26" s="26"/>
      <c r="F26" s="25"/>
      <c r="G26" s="25"/>
      <c r="H26" s="25"/>
      <c r="I26" s="25"/>
      <c r="J26" s="25"/>
      <c r="K26" s="25"/>
    </row>
    <row r="27" spans="1:11" ht="12.75">
      <c r="A27" s="25"/>
      <c r="B27" s="25"/>
      <c r="C27" s="25"/>
      <c r="D27" s="25"/>
      <c r="E27" s="26"/>
      <c r="F27" s="25"/>
      <c r="G27" s="25"/>
      <c r="H27" s="25"/>
      <c r="I27" s="25"/>
      <c r="J27" s="25"/>
      <c r="K27" s="25"/>
    </row>
    <row r="28" spans="1:11" ht="12.75">
      <c r="A28" s="25"/>
      <c r="B28" s="25"/>
      <c r="C28" s="25"/>
      <c r="D28" s="25"/>
      <c r="E28" s="26"/>
      <c r="F28" s="25"/>
      <c r="G28" s="25"/>
      <c r="H28" s="25"/>
      <c r="I28" s="25"/>
      <c r="J28" s="25"/>
      <c r="K28" s="25"/>
    </row>
    <row r="29" spans="1:11" ht="12.75">
      <c r="A29" s="25"/>
      <c r="B29" s="25"/>
      <c r="C29" s="25"/>
      <c r="D29" s="25"/>
      <c r="E29" s="26"/>
      <c r="F29" s="25"/>
      <c r="G29" s="25"/>
      <c r="H29" s="25"/>
      <c r="I29" s="25"/>
      <c r="J29" s="25"/>
      <c r="K29" s="25"/>
    </row>
    <row r="30" spans="1:11" ht="12.75">
      <c r="A30" s="25"/>
      <c r="B30" s="25"/>
      <c r="C30" s="25"/>
      <c r="D30" s="25"/>
      <c r="E30" s="26"/>
      <c r="F30" s="25"/>
      <c r="G30" s="25"/>
      <c r="H30" s="25"/>
      <c r="I30" s="25"/>
      <c r="J30" s="25"/>
      <c r="K30" s="25"/>
    </row>
    <row r="31" spans="1:11" ht="12.75">
      <c r="A31" s="25"/>
      <c r="B31" s="25"/>
      <c r="C31" s="25"/>
      <c r="D31" s="25"/>
      <c r="E31" s="26"/>
      <c r="F31" s="25"/>
      <c r="G31" s="25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6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6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6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6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6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6"/>
      <c r="F37" s="25"/>
      <c r="G37" s="25"/>
      <c r="H37" s="25"/>
      <c r="I37" s="25"/>
      <c r="J37" s="25"/>
      <c r="K37" s="25"/>
    </row>
    <row r="38" spans="1:11" ht="12.75">
      <c r="A38" s="25"/>
      <c r="B38" s="25"/>
      <c r="C38" s="25"/>
      <c r="D38" s="25"/>
      <c r="E38" s="26"/>
      <c r="F38" s="25"/>
      <c r="G38" s="25"/>
      <c r="H38" s="25"/>
      <c r="I38" s="25"/>
      <c r="J38" s="25"/>
      <c r="K38" s="25"/>
    </row>
    <row r="39" spans="1:11" ht="12.75">
      <c r="A39" s="25"/>
      <c r="B39" s="25"/>
      <c r="C39" s="25"/>
      <c r="D39" s="25"/>
      <c r="E39" s="26"/>
      <c r="F39" s="25"/>
      <c r="G39" s="25"/>
      <c r="H39" s="25"/>
      <c r="I39" s="25"/>
      <c r="J39" s="25"/>
      <c r="K39" s="25"/>
    </row>
    <row r="40" spans="1:11" ht="12.75">
      <c r="A40" s="25"/>
      <c r="B40" s="25"/>
      <c r="C40" s="25"/>
      <c r="D40" s="25"/>
      <c r="E40" s="26"/>
      <c r="F40" s="25"/>
      <c r="G40" s="25"/>
      <c r="H40" s="25"/>
      <c r="I40" s="25"/>
      <c r="J40" s="25"/>
      <c r="K40" s="25"/>
    </row>
    <row r="41" spans="1:11" ht="12.75">
      <c r="A41" s="25"/>
      <c r="B41" s="25"/>
      <c r="C41" s="25"/>
      <c r="D41" s="25"/>
      <c r="E41" s="26"/>
      <c r="F41" s="25"/>
      <c r="G41" s="25"/>
      <c r="H41" s="25"/>
      <c r="I41" s="25"/>
      <c r="J41" s="25"/>
      <c r="K41" s="25"/>
    </row>
    <row r="42" spans="1:11" ht="12.75">
      <c r="A42" s="25"/>
      <c r="B42" s="25"/>
      <c r="C42" s="25"/>
      <c r="D42" s="25"/>
      <c r="E42" s="26"/>
      <c r="F42" s="25"/>
      <c r="G42" s="25"/>
      <c r="H42" s="25"/>
      <c r="I42" s="25"/>
      <c r="J42" s="25"/>
      <c r="K42" s="25"/>
    </row>
    <row r="43" spans="1:11" ht="12.75">
      <c r="A43" s="25"/>
      <c r="B43" s="25"/>
      <c r="C43" s="25"/>
      <c r="D43" s="25"/>
      <c r="E43" s="26"/>
      <c r="F43" s="25"/>
      <c r="G43" s="25"/>
      <c r="H43" s="25"/>
      <c r="I43" s="25"/>
      <c r="J43" s="25"/>
      <c r="K43" s="25"/>
    </row>
    <row r="44" spans="1:11" ht="12.75">
      <c r="A44" s="25"/>
      <c r="B44" s="25"/>
      <c r="C44" s="25"/>
      <c r="D44" s="25"/>
      <c r="E44" s="26"/>
      <c r="F44" s="25"/>
      <c r="G44" s="25"/>
      <c r="H44" s="25"/>
      <c r="I44" s="25"/>
      <c r="J44" s="25"/>
      <c r="K44" s="25"/>
    </row>
    <row r="45" ht="12.75">
      <c r="E45" s="26"/>
    </row>
    <row r="46" ht="12.75">
      <c r="E46" s="26"/>
    </row>
    <row r="47" ht="12.75">
      <c r="E47" s="26"/>
    </row>
    <row r="48" ht="12.75">
      <c r="E48" s="26"/>
    </row>
    <row r="49" ht="12.75">
      <c r="E49" s="26"/>
    </row>
  </sheetData>
  <autoFilter ref="A2:K24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Shurik</dc:creator>
  <cp:keywords/>
  <dc:description/>
  <cp:lastModifiedBy>Shurik</cp:lastModifiedBy>
  <dcterms:created xsi:type="dcterms:W3CDTF">2007-10-04T08:31:38Z</dcterms:created>
  <dcterms:modified xsi:type="dcterms:W3CDTF">2007-10-04T09:54:44Z</dcterms:modified>
  <cp:category/>
  <cp:version/>
  <cp:contentType/>
  <cp:contentStatus/>
</cp:coreProperties>
</file>